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X:\VZMR\MR18_2020 - Rozšíření technologie Riedel\Výzva s přílohami - finální\"/>
    </mc:Choice>
  </mc:AlternateContent>
  <bookViews>
    <workbookView xWindow="0" yWindow="0" windowWidth="28770" windowHeight="8340"/>
  </bookViews>
  <sheets>
    <sheet name="Lis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6" i="1" l="1"/>
  <c r="I25" i="1"/>
  <c r="I24" i="1"/>
  <c r="I23" i="1"/>
  <c r="I22" i="1"/>
  <c r="I21" i="1"/>
  <c r="I20" i="1"/>
  <c r="I19" i="1"/>
  <c r="I18" i="1"/>
  <c r="I17" i="1"/>
  <c r="I16" i="1"/>
  <c r="I12" i="1"/>
  <c r="I11" i="1"/>
  <c r="I10" i="1"/>
  <c r="I9" i="1"/>
  <c r="I8" i="1"/>
  <c r="I7" i="1"/>
  <c r="I6" i="1"/>
  <c r="I27" i="1" l="1"/>
  <c r="I14" i="1"/>
  <c r="I28" i="1"/>
  <c r="I30" i="1" l="1"/>
  <c r="I31" i="1" s="1"/>
</calcChain>
</file>

<file path=xl/sharedStrings.xml><?xml version="1.0" encoding="utf-8"?>
<sst xmlns="http://schemas.openxmlformats.org/spreadsheetml/2006/main" count="71" uniqueCount="55">
  <si>
    <t xml:space="preserve">Výrobce: </t>
  </si>
  <si>
    <t>Typ:</t>
  </si>
  <si>
    <t>Název - popis:</t>
  </si>
  <si>
    <t>ks</t>
  </si>
  <si>
    <t xml:space="preserve">Jednotková 
cena:  </t>
  </si>
  <si>
    <t xml:space="preserve">Celková 
cena:  </t>
  </si>
  <si>
    <t>Artist cards&amp; panels</t>
  </si>
  <si>
    <t>1</t>
  </si>
  <si>
    <t>Riedel</t>
  </si>
  <si>
    <r>
      <rPr>
        <b/>
        <sz val="10"/>
        <rFont val="Arimo"/>
      </rPr>
      <t>DCP-1116</t>
    </r>
    <r>
      <rPr>
        <sz val="10"/>
        <rFont val="Arimo"/>
      </rPr>
      <t xml:space="preserve">
Desktop control panel with 16 OLED colour display keys; 8 characters per key; individual volume control per key; 5 function keys; 1 shift page; master level control; 2x 4-pin XLR headset connector; built-in loudspeaker; 3 GPI I/Os; auxiliary connector for external microphone and external loudspeaker; 2 external headset connectors and 2 analog balanced audio inputs and outputs; matrix link: BNC (75 ohms coax cable) or RJ-45 (CAT-5 cable); integrated power supply; gooseneck microphone (e.g. MIC-30 6390004) not included		</t>
    </r>
  </si>
  <si>
    <t>2</t>
  </si>
  <si>
    <r>
      <rPr>
        <b/>
        <sz val="10"/>
        <rFont val="Arimo"/>
      </rPr>
      <t>MIC-3</t>
    </r>
    <r>
      <rPr>
        <sz val="10"/>
        <rFont val="Arimo"/>
      </rPr>
      <t xml:space="preserve">
Electret microphone for Intercom/Performer panels; cardioid; length: 3cm		</t>
    </r>
  </si>
  <si>
    <t>3</t>
  </si>
  <si>
    <r>
      <rPr>
        <b/>
        <sz val="10"/>
        <rFont val="Arimo"/>
      </rPr>
      <t xml:space="preserve">AES67-108 G2 SET  </t>
    </r>
    <r>
      <rPr>
        <sz val="10"/>
        <rFont val="Arimo"/>
      </rPr>
      <t xml:space="preserve">                         
Converts 8 Artist matrix AES ports into unidirectional AES67 streams and vice versa. The client card communicates either with other AES67 client cards or key panels. The set consists of an AES67 rear card and a AES67 front card. 1xRJ45 AES67 Ethernet 1000Base-T; 1xRJ45 ETH 100Base-T; 1x BNC Wordclock Out		</t>
    </r>
  </si>
  <si>
    <t>4</t>
  </si>
  <si>
    <t>Lynx Technik</t>
  </si>
  <si>
    <t xml:space="preserve"> AG yellobrik OET 1510 MM</t>
  </si>
  <si>
    <t xml:space="preserve">Lynx Technik AG yellobrik OET 1510 Ethernet to 1Gbit Fiber Transceiver Switch		           </t>
  </si>
  <si>
    <t>5</t>
  </si>
  <si>
    <r>
      <rPr>
        <b/>
        <sz val="10"/>
        <rFont val="Arimo"/>
      </rPr>
      <t xml:space="preserve">NSA-001D    </t>
    </r>
    <r>
      <rPr>
        <sz val="10"/>
        <rFont val="Arimo"/>
      </rPr>
      <t xml:space="preserve">            
The NSA (Network Stream Adapter) in a PoE (Power over Ethernet) enabled, bidirectional AES67 to AES3 converter. The NSA also enables 1000 and 1100 series Intercom panels to be connected via AES67 to a Riedel ARTIST Intercom matrix. The NSA can be powered redundant or alternative with a power adapter (1090029)		</t>
    </r>
  </si>
  <si>
    <t>6</t>
  </si>
  <si>
    <r>
      <rPr>
        <b/>
        <sz val="10"/>
        <rFont val="Arimo"/>
      </rPr>
      <t>Luminex GigaCore 26i switch (LU 01 00052-POE)</t>
    </r>
    <r>
      <rPr>
        <sz val="10"/>
        <rFont val="Arimo"/>
      </rPr>
      <t xml:space="preserve">
24-port RJ45 AES67 GigE Switch with 6x SFP fibre cages with QoS, PTPv2, IGMP snooping, PoE+                </t>
    </r>
  </si>
  <si>
    <t>6.1</t>
  </si>
  <si>
    <r>
      <rPr>
        <b/>
        <sz val="10"/>
        <rFont val="Arimo"/>
      </rPr>
      <t xml:space="preserve"> GigaCore Multimode fiber SFP (LU 90 00871)  </t>
    </r>
    <r>
      <rPr>
        <sz val="10"/>
        <rFont val="Arimo"/>
      </rPr>
      <t xml:space="preserve">              
Multimode fiber transceiver SFP, 1.25G, up to 500 metres		</t>
    </r>
  </si>
  <si>
    <t>Bezdrátový systém Bolero</t>
  </si>
  <si>
    <t>7</t>
  </si>
  <si>
    <r>
      <rPr>
        <b/>
        <sz val="10"/>
        <rFont val="Arimo"/>
      </rPr>
      <t xml:space="preserve"> Luminex GigaCore 10 switch (LU 0100058-POE)</t>
    </r>
    <r>
      <rPr>
        <sz val="10"/>
        <rFont val="Arimo"/>
      </rPr>
      <t xml:space="preserve">
8-port Ethercon AES67 GigE Switch with QoS, PTPv2, IGMP snoop- ing, PoE+ (rack mount brackets included)</t>
    </r>
  </si>
  <si>
    <t>8</t>
  </si>
  <si>
    <r>
      <rPr>
        <b/>
        <sz val="10"/>
        <rFont val="Arimo"/>
      </rPr>
      <t>BL-BPK-1006-19-EU</t>
    </r>
    <r>
      <rPr>
        <sz val="10"/>
        <rFont val="Arimo"/>
      </rPr>
      <t xml:space="preserve">
6-key digital wireless roaming beltpack Europe version. DECT license free band (1880–1900 MHz), master &amp; individual volume rotary controls, reply key, call light, full colour sunlight readable LED display, ADR receiver, NFC, BT, 4-pin XLR headset connector, rugged housing with rubber protectors and integrated internal antennas. Includes 1x BL-BAT re-chargeable Lithium Ion battery pack &amp; 1x Beltclip. Excludes Headset.</t>
    </r>
  </si>
  <si>
    <t>9</t>
  </si>
  <si>
    <r>
      <rPr>
        <b/>
        <sz val="10"/>
        <rFont val="Arimo"/>
      </rPr>
      <t xml:space="preserve">BL-BPK-COVER-RED    </t>
    </r>
    <r>
      <rPr>
        <sz val="10"/>
        <rFont val="Arimo"/>
      </rPr>
      <t xml:space="preserve">            
5x Bolero Beltpack Protection Cover Red</t>
    </r>
  </si>
  <si>
    <t>10</t>
  </si>
  <si>
    <r>
      <rPr>
        <b/>
        <sz val="10"/>
        <rFont val="Arimo"/>
      </rPr>
      <t>PRO-D1 (XLR4F)</t>
    </r>
    <r>
      <rPr>
        <sz val="10"/>
        <rFont val="Arimo"/>
      </rPr>
      <t xml:space="preserve">
Medium-weight headset | rotatable boom for left or right side use | comfortable | high-quality double-earpiece headset | dynamic microphone (hyper-cardioid) | 4-pin XLR-female connector</t>
    </r>
  </si>
  <si>
    <t>11</t>
  </si>
  <si>
    <r>
      <rPr>
        <b/>
        <sz val="10"/>
        <rFont val="Arimo"/>
      </rPr>
      <t>PRO-E1 (XLR4F)</t>
    </r>
    <r>
      <rPr>
        <sz val="10"/>
        <rFont val="Arimo"/>
      </rPr>
      <t xml:space="preserve">
Medium-weight headset; rotatable boom for left or right side use; comfortable; high-quality single-earpiece headset; dynamic microphone (hyper-cardioid); 4-pin XLR-female connector		</t>
    </r>
  </si>
  <si>
    <t>12</t>
  </si>
  <si>
    <r>
      <rPr>
        <b/>
        <sz val="10"/>
        <rFont val="Arimo"/>
      </rPr>
      <t>BL-ANT-1010-19G- EU G2</t>
    </r>
    <r>
      <rPr>
        <sz val="10"/>
        <rFont val="Arimo"/>
      </rPr>
      <t xml:space="preserve">
Active antenna for Bolero Standalone or Integrated. Europe ver- sion (Grey) with E-Ink display for up to 10 BL-BPK beltpacks. DECT license free band (1880–1900 MHz) | AES67 layer 3 IP network mode via Cat-5 cabling | optional Standalone daisy chain network mode via Cat-5 cabling | PoE+ (802.3at, type 2, class 4, 15-30W) power, local DC or PoC daisy chain remote power</t>
    </r>
  </si>
  <si>
    <t>13</t>
  </si>
  <si>
    <r>
      <rPr>
        <b/>
        <sz val="10"/>
        <rFont val="Arimo"/>
      </rPr>
      <t>BL-ANT-APP- STANDALONE</t>
    </r>
    <r>
      <rPr>
        <sz val="10"/>
        <rFont val="Arimo"/>
      </rPr>
      <t xml:space="preserve">
Standalone entitlement for a Bolero antenna</t>
    </r>
  </si>
  <si>
    <t>14</t>
  </si>
  <si>
    <r>
      <rPr>
        <b/>
        <sz val="10"/>
        <rFont val="Arimo"/>
      </rPr>
      <t>NSA-002A</t>
    </r>
    <r>
      <rPr>
        <sz val="10"/>
        <rFont val="Arimo"/>
      </rPr>
      <t xml:space="preserve">
Robust 4-wire box with 6 analog inputs, 6 analog outputs | 3 GPI-In, 3 GPI-Out | half 19’’ rackmountable or throwdown box with bumpers | AES67 layer 3 IP network via CAT-5 cabeling | incl. internal universal PSU</t>
    </r>
  </si>
  <si>
    <t>15</t>
  </si>
  <si>
    <r>
      <rPr>
        <b/>
        <sz val="10"/>
        <rFont val="Arimo"/>
      </rPr>
      <t>SPK-001</t>
    </r>
    <r>
      <rPr>
        <sz val="10"/>
        <rFont val="Arimo"/>
      </rPr>
      <t xml:space="preserve"> – </t>
    </r>
    <r>
      <rPr>
        <b/>
        <sz val="10"/>
        <rFont val="Arimo"/>
      </rPr>
      <t>Stage- box Protection Ki</t>
    </r>
    <r>
      <rPr>
        <sz val="10"/>
        <rFont val="Arimo"/>
      </rPr>
      <t>t - 4x protection bumpers for half 19’’ devices (e.g. NSA-002A)</t>
    </r>
  </si>
  <si>
    <t>16</t>
  </si>
  <si>
    <r>
      <rPr>
        <b/>
        <sz val="10"/>
        <rFont val="Arimo"/>
      </rPr>
      <t>BL-EPS-1001-00</t>
    </r>
    <r>
      <rPr>
        <sz val="10"/>
        <rFont val="Arimo"/>
      </rPr>
      <t xml:space="preserve">
Bolero external power supply for single BL-ANT Antenna. Required if PoE is not available.</t>
    </r>
  </si>
  <si>
    <t>17</t>
  </si>
  <si>
    <r>
      <rPr>
        <b/>
        <sz val="10"/>
        <rFont val="Arimo"/>
      </rPr>
      <t>BL-CHG-1005-R</t>
    </r>
    <r>
      <rPr>
        <sz val="10"/>
        <rFont val="Arimo"/>
      </rPr>
      <t xml:space="preserve">
5-bay tabletop or wall mount charger for BL-BPK or spare battery BL-BAT, network capable, internal universal PSU included.</t>
    </r>
  </si>
  <si>
    <t>CELKEM (bez DPH)</t>
  </si>
  <si>
    <t>CELKEM (s DPH)</t>
  </si>
  <si>
    <t>Pol.</t>
  </si>
  <si>
    <t>CELKEM (bez DPH) - Artist cards&amp;panels</t>
  </si>
  <si>
    <t>CELKEM (bez DPH) - Bezdrátový systém Bolero</t>
  </si>
  <si>
    <t>Tabulka pro výpočet nabídkové ceny - Rozšíření technologie Riedel</t>
  </si>
  <si>
    <t>Výše DPH (v Kč)</t>
  </si>
  <si>
    <t>Sazba DPH (v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</si>
</sst>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Kč&quot;"/>
    <numFmt numFmtId="165" formatCode="#,##0.00\ &quot;Kč&quot;"/>
  </numFmts>
  <fonts count="18">
    <font>
      <sz val="11"/>
      <color theme="1"/>
      <name val="Calibri"/>
      <family val="2"/>
      <charset val="238"/>
      <scheme val="minor"/>
    </font>
    <font>
      <sz val="12"/>
      <color theme="1"/>
      <name val="Calibri"/>
      <family val="2"/>
      <scheme val="minor"/>
    </font>
    <font>
      <sz val="11"/>
      <name val="Arial"/>
    </font>
    <font>
      <sz val="10"/>
      <name val="Arimo"/>
    </font>
    <font>
      <b/>
      <sz val="10"/>
      <color rgb="FF000000"/>
      <name val="Arimo"/>
    </font>
    <font>
      <b/>
      <sz val="10"/>
      <name val="Arimo"/>
    </font>
    <font>
      <b/>
      <sz val="14"/>
      <name val="Arimo"/>
    </font>
    <font>
      <b/>
      <sz val="14"/>
      <color rgb="FF999933"/>
      <name val="Arimo"/>
    </font>
    <font>
      <b/>
      <sz val="12"/>
      <color theme="1"/>
      <name val="Calibri"/>
      <family val="2"/>
      <charset val="238"/>
      <scheme val="minor"/>
    </font>
    <font>
      <sz val="11"/>
      <color theme="1"/>
      <name val="Calibri"/>
      <family val="2"/>
      <charset val="238"/>
      <scheme val="minor"/>
    </font>
    <font>
      <b/>
      <sz val="11"/>
      <color rgb="FF000000"/>
      <name val="Arimo"/>
    </font>
    <font>
      <b/>
      <sz val="11"/>
      <name val="Arimo"/>
    </font>
    <font>
      <b/>
      <sz val="11"/>
      <color rgb="FFFF0000"/>
      <name val="Arimo"/>
    </font>
    <font>
      <b/>
      <sz val="16"/>
      <color rgb="FFFF0000"/>
      <name val="Arimo"/>
    </font>
    <font>
      <b/>
      <sz val="12"/>
      <color rgb="FFFF0000"/>
      <name val="Arimo"/>
    </font>
    <font>
      <b/>
      <sz val="14"/>
      <color rgb="FFFF0000"/>
      <name val="Arimo"/>
    </font>
    <font>
      <b/>
      <sz val="10"/>
      <color rgb="FF999933"/>
      <name val="Arimo"/>
    </font>
    <font>
      <sz val="11"/>
      <color theme="1"/>
      <name val="Calibri"/>
      <family val="2"/>
      <scheme val="minor"/>
    </font>
  </fonts>
  <fills count="8">
    <fill>
      <patternFill patternType="none"/>
    </fill>
    <fill>
      <patternFill patternType="gray125"/>
    </fill>
    <fill>
      <patternFill patternType="solid">
        <fgColor rgb="FFD8D8D8"/>
        <bgColor rgb="FFD8D8D8"/>
      </patternFill>
    </fill>
    <fill>
      <patternFill patternType="solid">
        <fgColor rgb="FFFFFF00"/>
        <bgColor indexed="64"/>
      </patternFill>
    </fill>
    <fill>
      <patternFill patternType="solid">
        <fgColor theme="9" tint="0.79998168889431442"/>
        <bgColor indexed="64"/>
      </patternFill>
    </fill>
    <fill>
      <patternFill patternType="solid">
        <fgColor theme="8" tint="0.79998168889431442"/>
        <bgColor rgb="FFD9EAD3"/>
      </patternFill>
    </fill>
    <fill>
      <patternFill patternType="solid">
        <fgColor theme="8" tint="0.79998168889431442"/>
        <bgColor indexed="64"/>
      </patternFill>
    </fill>
    <fill>
      <patternFill patternType="solid">
        <fgColor theme="9" tint="0.79998168889431442"/>
        <bgColor rgb="FFD9EAD3"/>
      </patternFill>
    </fill>
  </fills>
  <borders count="11">
    <border>
      <left/>
      <right/>
      <top/>
      <bottom/>
      <diagonal/>
    </border>
    <border>
      <left/>
      <right/>
      <top/>
      <bottom style="thin">
        <color rgb="FF000000"/>
      </bottom>
      <diagonal/>
    </border>
    <border>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bottom style="thin">
        <color auto="1"/>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s>
  <cellStyleXfs count="2">
    <xf numFmtId="0" fontId="0" fillId="0" borderId="0"/>
    <xf numFmtId="0" fontId="1" fillId="0" borderId="0"/>
  </cellStyleXfs>
  <cellXfs count="80">
    <xf numFmtId="0" fontId="0" fillId="0" borderId="0" xfId="0"/>
    <xf numFmtId="0" fontId="1" fillId="0" borderId="0" xfId="1"/>
    <xf numFmtId="49" fontId="5" fillId="0" borderId="0" xfId="1" applyNumberFormat="1" applyFont="1" applyAlignment="1">
      <alignment horizontal="center" vertical="center"/>
    </xf>
    <xf numFmtId="0" fontId="5" fillId="0" borderId="0" xfId="1" applyFont="1" applyAlignment="1">
      <alignment horizontal="center" vertical="center"/>
    </xf>
    <xf numFmtId="1" fontId="5" fillId="0" borderId="0" xfId="1" applyNumberFormat="1" applyFont="1" applyAlignment="1">
      <alignment horizontal="center" vertical="center"/>
    </xf>
    <xf numFmtId="0" fontId="5" fillId="0" borderId="0" xfId="1" applyFont="1" applyAlignment="1">
      <alignment horizontal="center" vertical="center" wrapText="1"/>
    </xf>
    <xf numFmtId="0" fontId="5" fillId="0" borderId="0" xfId="1" applyFont="1" applyAlignment="1">
      <alignment vertical="center" wrapText="1"/>
    </xf>
    <xf numFmtId="0" fontId="8" fillId="0" borderId="0" xfId="1" applyFont="1"/>
    <xf numFmtId="49" fontId="5" fillId="0" borderId="3" xfId="1" applyNumberFormat="1" applyFont="1" applyBorder="1" applyAlignment="1">
      <alignment horizontal="center" vertical="center"/>
    </xf>
    <xf numFmtId="0" fontId="5" fillId="0" borderId="3" xfId="1" applyFont="1" applyBorder="1" applyAlignment="1">
      <alignment horizontal="center" vertical="center"/>
    </xf>
    <xf numFmtId="3" fontId="5" fillId="0" borderId="3" xfId="1" applyNumberFormat="1" applyFont="1" applyBorder="1" applyAlignment="1">
      <alignment horizontal="center" vertical="center" wrapText="1"/>
    </xf>
    <xf numFmtId="1" fontId="5" fillId="0" borderId="3" xfId="1" applyNumberFormat="1" applyFont="1" applyBorder="1" applyAlignment="1">
      <alignment horizontal="center" vertical="center"/>
    </xf>
    <xf numFmtId="165" fontId="5" fillId="0" borderId="3" xfId="0" applyNumberFormat="1" applyFont="1" applyBorder="1" applyAlignment="1">
      <alignment horizontal="right" vertical="center"/>
    </xf>
    <xf numFmtId="0" fontId="5" fillId="0" borderId="3" xfId="1" applyFont="1" applyBorder="1" applyAlignment="1">
      <alignment horizontal="center" vertical="center" wrapText="1"/>
    </xf>
    <xf numFmtId="165" fontId="14" fillId="2" borderId="5" xfId="1" applyNumberFormat="1" applyFont="1" applyFill="1" applyBorder="1" applyAlignment="1">
      <alignment vertical="center"/>
    </xf>
    <xf numFmtId="165" fontId="15" fillId="2" borderId="6" xfId="0" applyNumberFormat="1" applyFont="1" applyFill="1" applyBorder="1" applyAlignment="1">
      <alignment vertical="center"/>
    </xf>
    <xf numFmtId="49" fontId="5" fillId="2" borderId="4" xfId="1" applyNumberFormat="1" applyFont="1" applyFill="1" applyBorder="1" applyAlignment="1">
      <alignment horizontal="center" vertical="center"/>
    </xf>
    <xf numFmtId="164" fontId="5" fillId="2" borderId="5" xfId="1" applyNumberFormat="1" applyFont="1" applyFill="1" applyBorder="1" applyAlignment="1">
      <alignment vertical="center"/>
    </xf>
    <xf numFmtId="0" fontId="7" fillId="2" borderId="5" xfId="1" applyFont="1" applyFill="1" applyBorder="1" applyAlignment="1">
      <alignment vertical="center"/>
    </xf>
    <xf numFmtId="0" fontId="5" fillId="2" borderId="5" xfId="1" applyFont="1" applyFill="1" applyBorder="1" applyAlignment="1">
      <alignment vertical="center"/>
    </xf>
    <xf numFmtId="49" fontId="4" fillId="0" borderId="4" xfId="1" applyNumberFormat="1" applyFont="1" applyBorder="1" applyAlignment="1">
      <alignment horizontal="right" vertical="top"/>
    </xf>
    <xf numFmtId="0" fontId="4" fillId="0" borderId="5" xfId="1" applyFont="1" applyBorder="1" applyAlignment="1">
      <alignment horizontal="right" vertical="top"/>
    </xf>
    <xf numFmtId="0" fontId="4" fillId="0" borderId="5" xfId="1" applyFont="1" applyBorder="1" applyAlignment="1">
      <alignment horizontal="left" vertical="top"/>
    </xf>
    <xf numFmtId="0" fontId="5" fillId="0" borderId="5" xfId="1" applyFont="1" applyBorder="1" applyAlignment="1">
      <alignment horizontal="left" vertical="top"/>
    </xf>
    <xf numFmtId="10" fontId="12" fillId="0" borderId="3" xfId="1" applyNumberFormat="1" applyFont="1" applyFill="1" applyBorder="1" applyAlignment="1">
      <alignment horizontal="center" vertical="top"/>
    </xf>
    <xf numFmtId="165" fontId="11" fillId="0" borderId="3" xfId="0" applyNumberFormat="1" applyFont="1" applyBorder="1" applyAlignment="1">
      <alignment vertical="center"/>
    </xf>
    <xf numFmtId="0" fontId="13" fillId="2" borderId="6" xfId="1" applyFont="1" applyFill="1" applyBorder="1" applyAlignment="1">
      <alignment horizontal="right" vertical="center"/>
    </xf>
    <xf numFmtId="0" fontId="14" fillId="2" borderId="4" xfId="1" applyFont="1" applyFill="1" applyBorder="1" applyAlignment="1">
      <alignment vertical="center"/>
    </xf>
    <xf numFmtId="0" fontId="4" fillId="0" borderId="7" xfId="1" applyFont="1" applyBorder="1" applyAlignment="1">
      <alignment horizontal="center" vertical="center"/>
    </xf>
    <xf numFmtId="0" fontId="4" fillId="0" borderId="7" xfId="1" applyFont="1" applyBorder="1" applyAlignment="1">
      <alignment horizontal="center" vertical="center" wrapText="1"/>
    </xf>
    <xf numFmtId="49" fontId="5" fillId="0" borderId="8" xfId="1" applyNumberFormat="1" applyFont="1" applyBorder="1" applyAlignment="1">
      <alignment horizontal="center" vertical="center"/>
    </xf>
    <xf numFmtId="0" fontId="5" fillId="0" borderId="8" xfId="1" applyFont="1" applyBorder="1" applyAlignment="1">
      <alignment horizontal="center" vertical="center"/>
    </xf>
    <xf numFmtId="3" fontId="5" fillId="0" borderId="8" xfId="1" applyNumberFormat="1" applyFont="1" applyBorder="1" applyAlignment="1">
      <alignment horizontal="center" vertical="center" wrapText="1"/>
    </xf>
    <xf numFmtId="1" fontId="5" fillId="0" borderId="8" xfId="1" applyNumberFormat="1" applyFont="1" applyBorder="1" applyAlignment="1">
      <alignment horizontal="center" vertical="center"/>
    </xf>
    <xf numFmtId="165" fontId="5" fillId="0" borderId="8" xfId="0" applyNumberFormat="1" applyFont="1" applyBorder="1" applyAlignment="1">
      <alignment horizontal="right" vertical="center"/>
    </xf>
    <xf numFmtId="49" fontId="3" fillId="7" borderId="4" xfId="1" applyNumberFormat="1" applyFont="1" applyFill="1" applyBorder="1" applyAlignment="1">
      <alignment vertical="center"/>
    </xf>
    <xf numFmtId="0" fontId="3" fillId="7" borderId="5" xfId="1" applyFont="1" applyFill="1" applyBorder="1" applyAlignment="1">
      <alignment vertical="center"/>
    </xf>
    <xf numFmtId="1" fontId="3" fillId="7" borderId="5" xfId="1" applyNumberFormat="1" applyFont="1" applyFill="1" applyBorder="1" applyAlignment="1">
      <alignment vertical="center"/>
    </xf>
    <xf numFmtId="165" fontId="6" fillId="7" borderId="6" xfId="0" applyNumberFormat="1" applyFont="1" applyFill="1" applyBorder="1" applyAlignment="1">
      <alignment horizontal="right" vertical="center"/>
    </xf>
    <xf numFmtId="49" fontId="3" fillId="5" borderId="9" xfId="1" applyNumberFormat="1" applyFont="1" applyFill="1" applyBorder="1" applyAlignment="1">
      <alignment vertical="center"/>
    </xf>
    <xf numFmtId="0" fontId="3" fillId="5" borderId="2" xfId="1" applyFont="1" applyFill="1" applyBorder="1" applyAlignment="1">
      <alignment vertical="center"/>
    </xf>
    <xf numFmtId="1" fontId="3" fillId="5" borderId="2" xfId="1" applyNumberFormat="1" applyFont="1" applyFill="1" applyBorder="1" applyAlignment="1">
      <alignment vertical="center"/>
    </xf>
    <xf numFmtId="164" fontId="3" fillId="5" borderId="2" xfId="1" applyNumberFormat="1" applyFont="1" applyFill="1" applyBorder="1" applyAlignment="1">
      <alignment vertical="center"/>
    </xf>
    <xf numFmtId="165" fontId="6" fillId="5" borderId="10" xfId="0" applyNumberFormat="1" applyFont="1" applyFill="1" applyBorder="1" applyAlignment="1">
      <alignment horizontal="right" vertical="center"/>
    </xf>
    <xf numFmtId="1" fontId="11" fillId="6" borderId="5" xfId="1" applyNumberFormat="1" applyFont="1" applyFill="1" applyBorder="1" applyAlignment="1">
      <alignment horizontal="center" vertical="center"/>
    </xf>
    <xf numFmtId="165" fontId="11" fillId="6" borderId="6" xfId="1" applyNumberFormat="1" applyFont="1" applyFill="1" applyBorder="1" applyAlignment="1">
      <alignment horizontal="right" vertical="center"/>
    </xf>
    <xf numFmtId="0" fontId="16" fillId="2" borderId="5" xfId="1" applyFont="1" applyFill="1" applyBorder="1" applyAlignment="1">
      <alignment vertical="center"/>
    </xf>
    <xf numFmtId="0" fontId="11" fillId="2" borderId="6" xfId="1" applyFont="1" applyFill="1" applyBorder="1" applyAlignment="1">
      <alignment horizontal="right" vertical="center"/>
    </xf>
    <xf numFmtId="0" fontId="11" fillId="2" borderId="4" xfId="1" applyFont="1" applyFill="1" applyBorder="1" applyAlignment="1">
      <alignment vertical="center"/>
    </xf>
    <xf numFmtId="165" fontId="11" fillId="2" borderId="5" xfId="1" applyNumberFormat="1" applyFont="1" applyFill="1" applyBorder="1" applyAlignment="1">
      <alignment vertical="center"/>
    </xf>
    <xf numFmtId="165" fontId="11" fillId="2" borderId="6" xfId="0" applyNumberFormat="1" applyFont="1" applyFill="1" applyBorder="1" applyAlignment="1">
      <alignment vertical="center"/>
    </xf>
    <xf numFmtId="0" fontId="10" fillId="0" borderId="6" xfId="1" applyFont="1" applyBorder="1" applyAlignment="1">
      <alignment horizontal="right" vertical="top"/>
    </xf>
    <xf numFmtId="1" fontId="11" fillId="4" borderId="5" xfId="1" applyNumberFormat="1" applyFont="1" applyFill="1" applyBorder="1" applyAlignment="1">
      <alignment horizontal="center" vertical="center"/>
    </xf>
    <xf numFmtId="164" fontId="11" fillId="4" borderId="5" xfId="1" applyNumberFormat="1" applyFont="1" applyFill="1" applyBorder="1" applyAlignment="1">
      <alignment horizontal="right" vertical="center"/>
    </xf>
    <xf numFmtId="165" fontId="11" fillId="4" borderId="6" xfId="1" applyNumberFormat="1" applyFont="1" applyFill="1" applyBorder="1" applyAlignment="1">
      <alignment horizontal="right" vertical="center"/>
    </xf>
    <xf numFmtId="10" fontId="12" fillId="0" borderId="4" xfId="1" applyNumberFormat="1" applyFont="1" applyFill="1" applyBorder="1" applyAlignment="1">
      <alignment horizontal="center" vertical="top"/>
    </xf>
    <xf numFmtId="165" fontId="11" fillId="0" borderId="6" xfId="0" applyNumberFormat="1" applyFont="1" applyBorder="1" applyAlignment="1">
      <alignment vertical="center"/>
    </xf>
    <xf numFmtId="10" fontId="10" fillId="0" borderId="5" xfId="1" applyNumberFormat="1" applyFont="1" applyFill="1" applyBorder="1" applyAlignment="1">
      <alignment horizontal="right" vertical="top"/>
    </xf>
    <xf numFmtId="165" fontId="5" fillId="0" borderId="0" xfId="1" applyNumberFormat="1" applyFont="1" applyAlignment="1">
      <alignment horizontal="right" vertical="center"/>
    </xf>
    <xf numFmtId="165" fontId="11" fillId="6" borderId="5" xfId="1" applyNumberFormat="1" applyFont="1" applyFill="1" applyBorder="1" applyAlignment="1">
      <alignment horizontal="right" vertical="center"/>
    </xf>
    <xf numFmtId="165" fontId="3" fillId="7" borderId="5" xfId="1" applyNumberFormat="1" applyFont="1" applyFill="1" applyBorder="1" applyAlignment="1">
      <alignment vertical="center"/>
    </xf>
    <xf numFmtId="0" fontId="3" fillId="0" borderId="3" xfId="1" applyFont="1" applyBorder="1" applyAlignment="1">
      <alignment vertical="center" wrapText="1"/>
    </xf>
    <xf numFmtId="0" fontId="1" fillId="0" borderId="3" xfId="1" applyFont="1" applyBorder="1" applyAlignment="1">
      <alignment vertical="top"/>
    </xf>
    <xf numFmtId="49" fontId="11" fillId="6" borderId="4" xfId="1" applyNumberFormat="1" applyFont="1" applyFill="1" applyBorder="1" applyAlignment="1">
      <alignment horizontal="left" vertical="center"/>
    </xf>
    <xf numFmtId="0" fontId="9" fillId="6" borderId="5" xfId="0" applyFont="1" applyFill="1" applyBorder="1" applyAlignment="1">
      <alignment horizontal="left" vertical="center"/>
    </xf>
    <xf numFmtId="49" fontId="11" fillId="4" borderId="4" xfId="1" applyNumberFormat="1" applyFont="1" applyFill="1" applyBorder="1" applyAlignment="1">
      <alignment horizontal="left" vertical="center"/>
    </xf>
    <xf numFmtId="0" fontId="9" fillId="4" borderId="5" xfId="0" applyFont="1" applyFill="1" applyBorder="1" applyAlignment="1">
      <alignment horizontal="left" vertical="center"/>
    </xf>
    <xf numFmtId="49" fontId="2" fillId="0" borderId="1" xfId="1" applyNumberFormat="1" applyFont="1" applyBorder="1" applyAlignment="1">
      <alignment horizontal="left" vertical="center" wrapText="1"/>
    </xf>
    <xf numFmtId="0" fontId="3" fillId="0" borderId="1" xfId="1" applyFont="1" applyBorder="1" applyAlignment="1">
      <alignment vertical="top"/>
    </xf>
    <xf numFmtId="0" fontId="4" fillId="0" borderId="7" xfId="1" applyFont="1" applyBorder="1" applyAlignment="1">
      <alignment horizontal="left" vertical="center" wrapText="1"/>
    </xf>
    <xf numFmtId="0" fontId="3" fillId="0" borderId="7" xfId="1" applyFont="1" applyBorder="1" applyAlignment="1">
      <alignment vertical="top"/>
    </xf>
    <xf numFmtId="0" fontId="11" fillId="5" borderId="2" xfId="1" applyFont="1" applyFill="1" applyBorder="1" applyAlignment="1">
      <alignment horizontal="center" vertical="center" wrapText="1"/>
    </xf>
    <xf numFmtId="0" fontId="17" fillId="6" borderId="2" xfId="1" applyFont="1" applyFill="1" applyBorder="1" applyAlignment="1">
      <alignment horizontal="center" vertical="top"/>
    </xf>
    <xf numFmtId="0" fontId="3" fillId="0" borderId="8" xfId="1" applyFont="1" applyBorder="1" applyAlignment="1">
      <alignment vertical="center" wrapText="1"/>
    </xf>
    <xf numFmtId="0" fontId="1" fillId="0" borderId="8" xfId="1" applyFont="1" applyBorder="1" applyAlignment="1">
      <alignment vertical="top"/>
    </xf>
    <xf numFmtId="0" fontId="11" fillId="7" borderId="5" xfId="1" applyFont="1" applyFill="1" applyBorder="1" applyAlignment="1">
      <alignment horizontal="center" vertical="center" wrapText="1"/>
    </xf>
    <xf numFmtId="0" fontId="17" fillId="4" borderId="5" xfId="1" applyFont="1" applyFill="1" applyBorder="1" applyAlignment="1">
      <alignment horizontal="center" vertical="top"/>
    </xf>
    <xf numFmtId="165" fontId="5" fillId="3" borderId="8" xfId="1" applyNumberFormat="1" applyFont="1" applyFill="1" applyBorder="1" applyAlignment="1" applyProtection="1">
      <alignment horizontal="right" vertical="center"/>
      <protection locked="0"/>
    </xf>
    <xf numFmtId="165" fontId="5" fillId="3" borderId="3" xfId="1" applyNumberFormat="1" applyFont="1" applyFill="1" applyBorder="1" applyAlignment="1" applyProtection="1">
      <alignment horizontal="right" vertical="center"/>
      <protection locked="0"/>
    </xf>
    <xf numFmtId="10" fontId="10" fillId="3" borderId="3" xfId="1" applyNumberFormat="1" applyFont="1" applyFill="1" applyBorder="1" applyAlignment="1" applyProtection="1">
      <alignment horizontal="right" vertical="top"/>
      <protection locked="0"/>
    </xf>
  </cellXfs>
  <cellStyles count="2">
    <cellStyle name="Normální" xfId="0" builtinId="0"/>
    <cellStyle name="Normální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1"/>
  <sheetViews>
    <sheetView tabSelected="1" topLeftCell="A23" zoomScaleNormal="100" workbookViewId="0">
      <selection activeCell="H6" sqref="H6"/>
    </sheetView>
  </sheetViews>
  <sheetFormatPr defaultRowHeight="15"/>
  <cols>
    <col min="1" max="1" width="5.42578125" customWidth="1"/>
    <col min="2" max="2" width="14" customWidth="1"/>
    <col min="3" max="3" width="13.28515625" customWidth="1"/>
    <col min="6" max="6" width="40.28515625" customWidth="1"/>
    <col min="7" max="7" width="13.5703125" customWidth="1"/>
    <col min="8" max="8" width="13.7109375" customWidth="1"/>
    <col min="9" max="9" width="18.5703125" customWidth="1"/>
  </cols>
  <sheetData>
    <row r="2" spans="1:9" ht="15.75">
      <c r="A2" s="7" t="s">
        <v>52</v>
      </c>
      <c r="B2" s="7"/>
      <c r="C2" s="7"/>
      <c r="D2" s="7"/>
      <c r="E2" s="7"/>
      <c r="F2" s="1"/>
      <c r="G2" s="1"/>
      <c r="H2" s="1"/>
      <c r="I2" s="1"/>
    </row>
    <row r="3" spans="1:9">
      <c r="A3" s="67"/>
      <c r="B3" s="68"/>
      <c r="C3" s="68"/>
      <c r="D3" s="68"/>
      <c r="E3" s="68"/>
      <c r="F3" s="68"/>
      <c r="G3" s="68"/>
      <c r="H3" s="68"/>
      <c r="I3" s="68"/>
    </row>
    <row r="4" spans="1:9" ht="25.5">
      <c r="A4" s="28" t="s">
        <v>49</v>
      </c>
      <c r="B4" s="29" t="s">
        <v>0</v>
      </c>
      <c r="C4" s="28" t="s">
        <v>1</v>
      </c>
      <c r="D4" s="69" t="s">
        <v>2</v>
      </c>
      <c r="E4" s="70"/>
      <c r="F4" s="70"/>
      <c r="G4" s="28" t="s">
        <v>3</v>
      </c>
      <c r="H4" s="29" t="s">
        <v>4</v>
      </c>
      <c r="I4" s="29" t="s">
        <v>5</v>
      </c>
    </row>
    <row r="5" spans="1:9" ht="18">
      <c r="A5" s="39"/>
      <c r="B5" s="40"/>
      <c r="C5" s="40"/>
      <c r="D5" s="71" t="s">
        <v>6</v>
      </c>
      <c r="E5" s="72"/>
      <c r="F5" s="72"/>
      <c r="G5" s="41"/>
      <c r="H5" s="42"/>
      <c r="I5" s="43"/>
    </row>
    <row r="6" spans="1:9" ht="136.5" customHeight="1">
      <c r="A6" s="30" t="s">
        <v>7</v>
      </c>
      <c r="B6" s="31" t="s">
        <v>8</v>
      </c>
      <c r="C6" s="32">
        <v>1210015</v>
      </c>
      <c r="D6" s="73" t="s">
        <v>9</v>
      </c>
      <c r="E6" s="74"/>
      <c r="F6" s="74"/>
      <c r="G6" s="33">
        <v>5</v>
      </c>
      <c r="H6" s="77">
        <v>0</v>
      </c>
      <c r="I6" s="34">
        <f>G6*H6</f>
        <v>0</v>
      </c>
    </row>
    <row r="7" spans="1:9" ht="60" customHeight="1">
      <c r="A7" s="8" t="s">
        <v>10</v>
      </c>
      <c r="B7" s="9" t="s">
        <v>8</v>
      </c>
      <c r="C7" s="10">
        <v>6390003</v>
      </c>
      <c r="D7" s="61" t="s">
        <v>11</v>
      </c>
      <c r="E7" s="62"/>
      <c r="F7" s="62"/>
      <c r="G7" s="11">
        <v>5</v>
      </c>
      <c r="H7" s="78">
        <v>0</v>
      </c>
      <c r="I7" s="12">
        <f t="shared" ref="I7:I12" si="0">G7*H7</f>
        <v>0</v>
      </c>
    </row>
    <row r="8" spans="1:9" ht="99" customHeight="1">
      <c r="A8" s="8" t="s">
        <v>12</v>
      </c>
      <c r="B8" s="9" t="s">
        <v>8</v>
      </c>
      <c r="C8" s="10">
        <v>1040019</v>
      </c>
      <c r="D8" s="61" t="s">
        <v>13</v>
      </c>
      <c r="E8" s="62"/>
      <c r="F8" s="62"/>
      <c r="G8" s="11">
        <v>2</v>
      </c>
      <c r="H8" s="78">
        <v>0</v>
      </c>
      <c r="I8" s="12">
        <f t="shared" si="0"/>
        <v>0</v>
      </c>
    </row>
    <row r="9" spans="1:9" ht="48" customHeight="1">
      <c r="A9" s="8" t="s">
        <v>14</v>
      </c>
      <c r="B9" s="9" t="s">
        <v>15</v>
      </c>
      <c r="C9" s="10" t="s">
        <v>16</v>
      </c>
      <c r="D9" s="61" t="s">
        <v>17</v>
      </c>
      <c r="E9" s="62"/>
      <c r="F9" s="62"/>
      <c r="G9" s="11">
        <v>1</v>
      </c>
      <c r="H9" s="78">
        <v>0</v>
      </c>
      <c r="I9" s="12">
        <f t="shared" si="0"/>
        <v>0</v>
      </c>
    </row>
    <row r="10" spans="1:9" ht="97.5" customHeight="1">
      <c r="A10" s="8" t="s">
        <v>18</v>
      </c>
      <c r="B10" s="9" t="s">
        <v>8</v>
      </c>
      <c r="C10" s="10">
        <v>1090200</v>
      </c>
      <c r="D10" s="61" t="s">
        <v>19</v>
      </c>
      <c r="E10" s="62"/>
      <c r="F10" s="62"/>
      <c r="G10" s="11">
        <v>1</v>
      </c>
      <c r="H10" s="78">
        <v>0</v>
      </c>
      <c r="I10" s="12">
        <f t="shared" si="0"/>
        <v>0</v>
      </c>
    </row>
    <row r="11" spans="1:9" ht="69" customHeight="1">
      <c r="A11" s="8" t="s">
        <v>20</v>
      </c>
      <c r="B11" s="9" t="s">
        <v>8</v>
      </c>
      <c r="C11" s="10">
        <v>1390024</v>
      </c>
      <c r="D11" s="61" t="s">
        <v>21</v>
      </c>
      <c r="E11" s="62"/>
      <c r="F11" s="62"/>
      <c r="G11" s="11">
        <v>1</v>
      </c>
      <c r="H11" s="78">
        <v>0</v>
      </c>
      <c r="I11" s="12">
        <f t="shared" si="0"/>
        <v>0</v>
      </c>
    </row>
    <row r="12" spans="1:9" ht="55.5" customHeight="1">
      <c r="A12" s="8" t="s">
        <v>22</v>
      </c>
      <c r="B12" s="9" t="s">
        <v>8</v>
      </c>
      <c r="C12" s="10">
        <v>1390100</v>
      </c>
      <c r="D12" s="61" t="s">
        <v>23</v>
      </c>
      <c r="E12" s="62"/>
      <c r="F12" s="62"/>
      <c r="G12" s="11">
        <v>1</v>
      </c>
      <c r="H12" s="78">
        <v>0</v>
      </c>
      <c r="I12" s="12">
        <f t="shared" si="0"/>
        <v>0</v>
      </c>
    </row>
    <row r="13" spans="1:9" hidden="1">
      <c r="A13" s="2"/>
      <c r="B13" s="3"/>
      <c r="C13" s="5"/>
      <c r="D13" s="6"/>
      <c r="E13" s="6"/>
      <c r="F13" s="6"/>
      <c r="G13" s="4"/>
      <c r="H13" s="58"/>
      <c r="I13" s="58"/>
    </row>
    <row r="14" spans="1:9">
      <c r="A14" s="63" t="s">
        <v>50</v>
      </c>
      <c r="B14" s="64"/>
      <c r="C14" s="64"/>
      <c r="D14" s="64"/>
      <c r="E14" s="64"/>
      <c r="F14" s="64"/>
      <c r="G14" s="44"/>
      <c r="H14" s="59"/>
      <c r="I14" s="45">
        <f>SUM(I6:I12)</f>
        <v>0</v>
      </c>
    </row>
    <row r="15" spans="1:9" ht="18">
      <c r="A15" s="35"/>
      <c r="B15" s="36"/>
      <c r="C15" s="36"/>
      <c r="D15" s="75" t="s">
        <v>24</v>
      </c>
      <c r="E15" s="76"/>
      <c r="F15" s="76"/>
      <c r="G15" s="37"/>
      <c r="H15" s="60"/>
      <c r="I15" s="38"/>
    </row>
    <row r="16" spans="1:9" ht="57" customHeight="1">
      <c r="A16" s="8" t="s">
        <v>25</v>
      </c>
      <c r="B16" s="9" t="s">
        <v>8</v>
      </c>
      <c r="C16" s="13">
        <v>1390031</v>
      </c>
      <c r="D16" s="61" t="s">
        <v>26</v>
      </c>
      <c r="E16" s="62"/>
      <c r="F16" s="62"/>
      <c r="G16" s="11">
        <v>1</v>
      </c>
      <c r="H16" s="78">
        <v>0</v>
      </c>
      <c r="I16" s="12">
        <f>G16*H16</f>
        <v>0</v>
      </c>
    </row>
    <row r="17" spans="1:9" ht="102" customHeight="1">
      <c r="A17" s="8" t="s">
        <v>27</v>
      </c>
      <c r="B17" s="9" t="s">
        <v>8</v>
      </c>
      <c r="C17" s="13">
        <v>1430020</v>
      </c>
      <c r="D17" s="61" t="s">
        <v>28</v>
      </c>
      <c r="E17" s="62"/>
      <c r="F17" s="62"/>
      <c r="G17" s="11">
        <v>4</v>
      </c>
      <c r="H17" s="78">
        <v>0</v>
      </c>
      <c r="I17" s="12">
        <f t="shared" ref="I17:I26" si="1">G17*H17</f>
        <v>0</v>
      </c>
    </row>
    <row r="18" spans="1:9" ht="40.5" customHeight="1">
      <c r="A18" s="8" t="s">
        <v>29</v>
      </c>
      <c r="B18" s="9" t="s">
        <v>8</v>
      </c>
      <c r="C18" s="10">
        <v>1430077</v>
      </c>
      <c r="D18" s="61" t="s">
        <v>30</v>
      </c>
      <c r="E18" s="62"/>
      <c r="F18" s="62"/>
      <c r="G18" s="11">
        <v>1</v>
      </c>
      <c r="H18" s="78">
        <v>0</v>
      </c>
      <c r="I18" s="12">
        <f t="shared" si="1"/>
        <v>0</v>
      </c>
    </row>
    <row r="19" spans="1:9" ht="63" customHeight="1">
      <c r="A19" s="8" t="s">
        <v>31</v>
      </c>
      <c r="B19" s="9" t="s">
        <v>8</v>
      </c>
      <c r="C19" s="10">
        <v>1610006</v>
      </c>
      <c r="D19" s="61" t="s">
        <v>32</v>
      </c>
      <c r="E19" s="62"/>
      <c r="F19" s="62"/>
      <c r="G19" s="11">
        <v>3</v>
      </c>
      <c r="H19" s="78">
        <v>0</v>
      </c>
      <c r="I19" s="12">
        <f t="shared" si="1"/>
        <v>0</v>
      </c>
    </row>
    <row r="20" spans="1:9" ht="60.75" customHeight="1">
      <c r="A20" s="8" t="s">
        <v>33</v>
      </c>
      <c r="B20" s="9" t="s">
        <v>8</v>
      </c>
      <c r="C20" s="10">
        <v>1610034</v>
      </c>
      <c r="D20" s="61" t="s">
        <v>34</v>
      </c>
      <c r="E20" s="62"/>
      <c r="F20" s="62"/>
      <c r="G20" s="11">
        <v>1</v>
      </c>
      <c r="H20" s="78">
        <v>0</v>
      </c>
      <c r="I20" s="12">
        <f t="shared" si="1"/>
        <v>0</v>
      </c>
    </row>
    <row r="21" spans="1:9" ht="99" customHeight="1">
      <c r="A21" s="8" t="s">
        <v>35</v>
      </c>
      <c r="B21" s="9" t="s">
        <v>8</v>
      </c>
      <c r="C21" s="13">
        <v>1431000</v>
      </c>
      <c r="D21" s="61" t="s">
        <v>36</v>
      </c>
      <c r="E21" s="62"/>
      <c r="F21" s="62"/>
      <c r="G21" s="11">
        <v>2</v>
      </c>
      <c r="H21" s="78">
        <v>0</v>
      </c>
      <c r="I21" s="12">
        <f t="shared" si="1"/>
        <v>0</v>
      </c>
    </row>
    <row r="22" spans="1:9" ht="36" customHeight="1">
      <c r="A22" s="8" t="s">
        <v>37</v>
      </c>
      <c r="B22" s="9" t="s">
        <v>8</v>
      </c>
      <c r="C22" s="13">
        <v>1439150</v>
      </c>
      <c r="D22" s="61" t="s">
        <v>38</v>
      </c>
      <c r="E22" s="62"/>
      <c r="F22" s="62"/>
      <c r="G22" s="11">
        <v>1</v>
      </c>
      <c r="H22" s="78">
        <v>0</v>
      </c>
      <c r="I22" s="12">
        <f t="shared" si="1"/>
        <v>0</v>
      </c>
    </row>
    <row r="23" spans="1:9" ht="78" customHeight="1">
      <c r="A23" s="8" t="s">
        <v>39</v>
      </c>
      <c r="B23" s="9" t="s">
        <v>8</v>
      </c>
      <c r="C23" s="13">
        <v>1090201</v>
      </c>
      <c r="D23" s="61" t="s">
        <v>40</v>
      </c>
      <c r="E23" s="62"/>
      <c r="F23" s="62"/>
      <c r="G23" s="11">
        <v>1</v>
      </c>
      <c r="H23" s="78">
        <v>0</v>
      </c>
      <c r="I23" s="12">
        <f t="shared" si="1"/>
        <v>0</v>
      </c>
    </row>
    <row r="24" spans="1:9" ht="51.75" customHeight="1">
      <c r="A24" s="8" t="s">
        <v>41</v>
      </c>
      <c r="B24" s="9" t="s">
        <v>8</v>
      </c>
      <c r="C24" s="13">
        <v>1090210</v>
      </c>
      <c r="D24" s="61" t="s">
        <v>42</v>
      </c>
      <c r="E24" s="62"/>
      <c r="F24" s="62"/>
      <c r="G24" s="11">
        <v>1</v>
      </c>
      <c r="H24" s="78">
        <v>0</v>
      </c>
      <c r="I24" s="12">
        <f t="shared" si="1"/>
        <v>0</v>
      </c>
    </row>
    <row r="25" spans="1:9" ht="49.5" customHeight="1">
      <c r="A25" s="8" t="s">
        <v>43</v>
      </c>
      <c r="B25" s="9" t="s">
        <v>8</v>
      </c>
      <c r="C25" s="13">
        <v>1430017</v>
      </c>
      <c r="D25" s="61" t="s">
        <v>44</v>
      </c>
      <c r="E25" s="62"/>
      <c r="F25" s="62"/>
      <c r="G25" s="11">
        <v>2</v>
      </c>
      <c r="H25" s="78">
        <v>0</v>
      </c>
      <c r="I25" s="12">
        <f t="shared" si="1"/>
        <v>0</v>
      </c>
    </row>
    <row r="26" spans="1:9" ht="50.25" customHeight="1">
      <c r="A26" s="8" t="s">
        <v>45</v>
      </c>
      <c r="B26" s="9" t="s">
        <v>8</v>
      </c>
      <c r="C26" s="13">
        <v>1430040</v>
      </c>
      <c r="D26" s="61" t="s">
        <v>46</v>
      </c>
      <c r="E26" s="62"/>
      <c r="F26" s="62"/>
      <c r="G26" s="11">
        <v>1</v>
      </c>
      <c r="H26" s="78">
        <v>0</v>
      </c>
      <c r="I26" s="12">
        <f t="shared" si="1"/>
        <v>0</v>
      </c>
    </row>
    <row r="27" spans="1:9" ht="17.25" customHeight="1">
      <c r="A27" s="65" t="s">
        <v>51</v>
      </c>
      <c r="B27" s="66"/>
      <c r="C27" s="66"/>
      <c r="D27" s="66"/>
      <c r="E27" s="66"/>
      <c r="F27" s="66"/>
      <c r="G27" s="52"/>
      <c r="H27" s="53"/>
      <c r="I27" s="54">
        <f>SUM(I16:I26)</f>
        <v>0</v>
      </c>
    </row>
    <row r="28" spans="1:9" ht="20.25">
      <c r="A28" s="16"/>
      <c r="B28" s="17"/>
      <c r="C28" s="18"/>
      <c r="D28" s="19"/>
      <c r="E28" s="19"/>
      <c r="F28" s="26" t="s">
        <v>47</v>
      </c>
      <c r="G28" s="27"/>
      <c r="H28" s="14"/>
      <c r="I28" s="15">
        <f>SUM(I6:I12,I16:I26)</f>
        <v>0</v>
      </c>
    </row>
    <row r="29" spans="1:9">
      <c r="A29" s="20"/>
      <c r="B29" s="21"/>
      <c r="C29" s="22"/>
      <c r="D29" s="23"/>
      <c r="E29" s="22"/>
      <c r="F29" s="51" t="s">
        <v>54</v>
      </c>
      <c r="G29" s="24"/>
      <c r="H29" s="79">
        <v>0</v>
      </c>
      <c r="I29" s="25"/>
    </row>
    <row r="30" spans="1:9">
      <c r="A30" s="20"/>
      <c r="B30" s="21"/>
      <c r="C30" s="22"/>
      <c r="D30" s="23"/>
      <c r="E30" s="22"/>
      <c r="F30" s="51" t="s">
        <v>53</v>
      </c>
      <c r="G30" s="55"/>
      <c r="H30" s="57"/>
      <c r="I30" s="56">
        <f>I28*H29</f>
        <v>0</v>
      </c>
    </row>
    <row r="31" spans="1:9">
      <c r="A31" s="16"/>
      <c r="B31" s="17"/>
      <c r="C31" s="46"/>
      <c r="D31" s="19"/>
      <c r="E31" s="19"/>
      <c r="F31" s="47" t="s">
        <v>48</v>
      </c>
      <c r="G31" s="48"/>
      <c r="H31" s="49"/>
      <c r="I31" s="50">
        <f>SUM(I28+I30)</f>
        <v>0</v>
      </c>
    </row>
  </sheetData>
  <sheetProtection algorithmName="SHA-512" hashValue="rbzDT0Oa/Gr8yeUTZ+u3PbuPDFEvbjiGSr4iu155zIMj4Rcp+x+HyYc5bqXN2VaQn4oWGCiKBd9L/rKW/tu4OQ==" saltValue="R97GaPryulNV4v91MncF3A==" spinCount="100000" sheet="1" objects="1" scenarios="1" selectLockedCells="1"/>
  <mergeCells count="24">
    <mergeCell ref="A14:F14"/>
    <mergeCell ref="A27:F27"/>
    <mergeCell ref="D7:F7"/>
    <mergeCell ref="A3:I3"/>
    <mergeCell ref="D4:F4"/>
    <mergeCell ref="D5:F5"/>
    <mergeCell ref="D6:F6"/>
    <mergeCell ref="D21:F21"/>
    <mergeCell ref="D8:F8"/>
    <mergeCell ref="D9:F9"/>
    <mergeCell ref="D10:F10"/>
    <mergeCell ref="D11:F11"/>
    <mergeCell ref="D12:F12"/>
    <mergeCell ref="D15:F15"/>
    <mergeCell ref="D16:F16"/>
    <mergeCell ref="D17:F17"/>
    <mergeCell ref="D24:F24"/>
    <mergeCell ref="D25:F25"/>
    <mergeCell ref="D26:F26"/>
    <mergeCell ref="D18:F18"/>
    <mergeCell ref="D19:F19"/>
    <mergeCell ref="D20:F20"/>
    <mergeCell ref="D22:F22"/>
    <mergeCell ref="D23:F23"/>
  </mergeCells>
  <pageMargins left="0.7" right="0.7" top="0.78740157499999996" bottom="0.78740157499999996" header="0.3" footer="0.3"/>
  <pageSetup paperSize="9" scale="34"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98CD030403E0E44285F591B32105CCB5" ma:contentTypeVersion="" ma:contentTypeDescription="Vytvoří nový dokument" ma:contentTypeScope="" ma:versionID="d0692c33b7d2dd7f2bb5d47491481c71">
  <xsd:schema xmlns:xsd="http://www.w3.org/2001/XMLSchema" xmlns:xs="http://www.w3.org/2001/XMLSchema" xmlns:p="http://schemas.microsoft.com/office/2006/metadata/properties" xmlns:ns2="$ListId:dokumentyvz;" targetNamespace="http://schemas.microsoft.com/office/2006/metadata/properties" ma:root="true" ma:fieldsID="f2837433753aa09edb45cfb4aa4111ec" ns2:_="">
    <xsd:import namespace="$ListId:dokumentyvz;"/>
    <xsd:element name="properties">
      <xsd:complexType>
        <xsd:sequence>
          <xsd:element name="documentManagement">
            <xsd:complexType>
              <xsd:all>
                <xsd:element ref="ns2:PripominkoveRizeni" minOccurs="0"/>
                <xsd:element ref="ns2:SchvalovaciRizeni" minOccurs="0"/>
                <xsd:element ref="ns2:Povinny" minOccurs="0"/>
                <xsd:element ref="ns2:TypVZ"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ListId:dokumentyvz;" elementFormDefault="qualified">
    <xsd:import namespace="http://schemas.microsoft.com/office/2006/documentManagement/types"/>
    <xsd:import namespace="http://schemas.microsoft.com/office/infopath/2007/PartnerControls"/>
    <xsd:element name="PripominkoveRizeni" ma:index="8" nillable="true" ma:displayName="Připomínkové řízení" ma:default="0" ma:internalName="PripominkoveRizeni">
      <xsd:simpleType>
        <xsd:restriction base="dms:Boolean"/>
      </xsd:simpleType>
    </xsd:element>
    <xsd:element name="SchvalovaciRizeni" ma:index="9" nillable="true" ma:displayName="Schvalovací řízení" ma:default="0" ma:internalName="SchvalovaciRizeni">
      <xsd:simpleType>
        <xsd:restriction base="dms:Boolean"/>
      </xsd:simpleType>
    </xsd:element>
    <xsd:element name="Povinny" ma:index="10" nillable="true" ma:displayName="Povinný dokument" ma:default="0" ma:internalName="Povinny">
      <xsd:simpleType>
        <xsd:restriction base="dms:Boolean"/>
      </xsd:simpleType>
    </xsd:element>
    <xsd:element name="TypVZ" ma:index="11" nillable="true" ma:displayName="Typ VZ" ma:internalName="TypVZ">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ripominkoveRizeni xmlns="$ListId:dokumentyvz;">false</PripominkoveRizeni>
    <TypVZ xmlns="$ListId:dokumentyvz;" xsi:nil="true"/>
    <SchvalovaciRizeni xmlns="$ListId:dokumentyvz;">true</SchvalovaciRizeni>
    <Povinny xmlns="$ListId:dokumentyvz;">false</Povinny>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8D7802C-E960-4AD4-B14F-7CEA485A8D7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ListId:dokumentyvz;"/>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AA21E49-7A0A-41B4-82D0-3E30DCAF7AB8}">
  <ds:schemaRefs>
    <ds:schemaRef ds:uri="http://purl.org/dc/dcmitype/"/>
    <ds:schemaRef ds:uri="http://purl.org/dc/elements/1.1/"/>
    <ds:schemaRef ds:uri="http://schemas.microsoft.com/office/2006/documentManagement/types"/>
    <ds:schemaRef ds:uri="$ListId:dokumentyvz;"/>
    <ds:schemaRef ds:uri="http://www.w3.org/XML/1998/namespace"/>
    <ds:schemaRef ds:uri="http://schemas.microsoft.com/office/infopath/2007/PartnerControls"/>
    <ds:schemaRef ds:uri="http://schemas.openxmlformats.org/package/2006/metadata/core-properties"/>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371D76A0-A4F9-4E5F-B987-E00162C9F0C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Lehnert Petr</dc:creator>
  <cp:lastModifiedBy>Uživatel</cp:lastModifiedBy>
  <cp:lastPrinted>2020-04-17T08:14:03Z</cp:lastPrinted>
  <dcterms:created xsi:type="dcterms:W3CDTF">2020-04-17T07:58:22Z</dcterms:created>
  <dcterms:modified xsi:type="dcterms:W3CDTF">2020-05-12T08:52:35Z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0x01010098CD030403E0E44285F591B32105CCB5</vt:lpwstr>
  </property>
</Properties>
</file>